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4-7 security rota" sheetId="1" state="visible" r:id="rId1"/>
  </sheets>
  <definedNames>
    <definedName name="_xlnm.Print_Titles" localSheetId="0">'24-7 security rota'!$6:$6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ddd d"/>
    <numFmt numFmtId="167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A2531"/>
      <sz val="16"/>
    </font>
    <font>
      <name val="Arial"/>
      <color rgb="004A5B63"/>
      <sz val="9"/>
    </font>
    <font>
      <name val="Arial"/>
      <b val="1"/>
      <color rgb="000A2531"/>
      <sz val="10"/>
    </font>
    <font>
      <name val="Arial"/>
      <b val="1"/>
      <color rgb="00FFFFFF"/>
      <sz val="10"/>
    </font>
    <font>
      <name val="Arial"/>
      <color rgb="000A2531"/>
      <sz val="10"/>
    </font>
    <font>
      <name val="Arial"/>
      <b val="1"/>
      <color rgb="000A7D5C"/>
      <sz val="9"/>
    </font>
  </fonts>
  <fills count="6">
    <fill>
      <patternFill/>
    </fill>
    <fill>
      <patternFill patternType="gray125"/>
    </fill>
    <fill>
      <patternFill patternType="solid">
        <fgColor rgb="000A2531"/>
        <bgColor rgb="000A2531"/>
      </patternFill>
    </fill>
    <fill>
      <patternFill patternType="solid">
        <fgColor rgb="00E6FAF4"/>
        <bgColor rgb="00E6FAF4"/>
      </patternFill>
    </fill>
    <fill>
      <patternFill patternType="solid">
        <fgColor rgb="00FFF3D6"/>
        <bgColor rgb="00FFF3D6"/>
      </patternFill>
    </fill>
    <fill>
      <patternFill patternType="solid">
        <fgColor rgb="00F4F6F5"/>
        <bgColor rgb="00F4F6F5"/>
      </patternFill>
    </fill>
  </fills>
  <borders count="3">
    <border>
      <left/>
      <right/>
      <top/>
      <bottom/>
      <diagonal/>
    </border>
    <border>
      <bottom style="thin">
        <color rgb="00D5DDDA"/>
      </bottom>
    </border>
    <border>
      <left style="thin">
        <color rgb="00D5DDDA"/>
      </left>
      <right style="thin">
        <color rgb="00D5DDDA"/>
      </right>
      <top style="thin">
        <color rgb="00D5DDDA"/>
      </top>
      <bottom style="thin">
        <color rgb="00D5DD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pivotButton="0" quotePrefix="0" xfId="0"/>
    <xf numFmtId="165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166" fontId="4" fillId="2" borderId="2" applyAlignment="1" pivotButton="0" quotePrefix="0" xfId="0">
      <alignment horizontal="center" vertical="center" textRotation="90"/>
    </xf>
    <xf numFmtId="0" fontId="5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167" fontId="5" fillId="3" borderId="2" applyAlignment="1" pivotButton="0" quotePrefix="0" xfId="0">
      <alignment horizontal="center" vertical="center" wrapText="1"/>
    </xf>
    <xf numFmtId="0" fontId="3" fillId="5" borderId="2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DE4E1"/>
          <bgColor rgb="00FDE4E1"/>
        </patternFill>
      </fill>
    </dxf>
    <dxf>
      <fill>
        <patternFill patternType="solid">
          <fgColor rgb="00FFF3D6"/>
          <bgColor rgb="00FFF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9" customWidth="1" min="35" max="35"/>
  </cols>
  <sheetData>
    <row r="1" ht="26" customHeight="1">
      <c r="A1" s="1" t="inlineStr">
        <is>
          <t>Security guard rota: 24/7 cover, 4 on 4 off</t>
        </is>
      </c>
    </row>
    <row r="2">
      <c r="A2" s="2" t="inlineStr">
        <is>
          <t>Set the start date. D = day 07:00-19:00, N = night 19:00-07:00, O = off. Each guard works 4 days, 4 off, 4 nights, 4 off. The cover rows must show 1 every day.</t>
        </is>
      </c>
    </row>
    <row r="3">
      <c r="A3" s="3" t="inlineStr">
        <is>
          <t>Site / post:</t>
        </is>
      </c>
    </row>
    <row r="4">
      <c r="A4" s="3" t="inlineStr">
        <is>
          <t>Start date:</t>
        </is>
      </c>
      <c r="B4" s="4" t="n">
        <v>46300</v>
      </c>
    </row>
    <row r="6" ht="48" customHeight="1">
      <c r="A6" s="5" t="inlineStr">
        <is>
          <t>Guard</t>
        </is>
      </c>
      <c r="B6" s="5" t="inlineStr">
        <is>
          <t>Team</t>
        </is>
      </c>
      <c r="C6" s="6">
        <f>$B$4+0</f>
        <v/>
      </c>
      <c r="D6" s="6">
        <f>$B$4+1</f>
        <v/>
      </c>
      <c r="E6" s="6">
        <f>$B$4+2</f>
        <v/>
      </c>
      <c r="F6" s="6">
        <f>$B$4+3</f>
        <v/>
      </c>
      <c r="G6" s="6">
        <f>$B$4+4</f>
        <v/>
      </c>
      <c r="H6" s="6">
        <f>$B$4+5</f>
        <v/>
      </c>
      <c r="I6" s="6">
        <f>$B$4+6</f>
        <v/>
      </c>
      <c r="J6" s="6">
        <f>$B$4+7</f>
        <v/>
      </c>
      <c r="K6" s="6">
        <f>$B$4+8</f>
        <v/>
      </c>
      <c r="L6" s="6">
        <f>$B$4+9</f>
        <v/>
      </c>
      <c r="M6" s="6">
        <f>$B$4+10</f>
        <v/>
      </c>
      <c r="N6" s="6">
        <f>$B$4+11</f>
        <v/>
      </c>
      <c r="O6" s="6">
        <f>$B$4+12</f>
        <v/>
      </c>
      <c r="P6" s="6">
        <f>$B$4+13</f>
        <v/>
      </c>
      <c r="Q6" s="6">
        <f>$B$4+14</f>
        <v/>
      </c>
      <c r="R6" s="6">
        <f>$B$4+15</f>
        <v/>
      </c>
      <c r="S6" s="6">
        <f>$B$4+16</f>
        <v/>
      </c>
      <c r="T6" s="6">
        <f>$B$4+17</f>
        <v/>
      </c>
      <c r="U6" s="6">
        <f>$B$4+18</f>
        <v/>
      </c>
      <c r="V6" s="6">
        <f>$B$4+19</f>
        <v/>
      </c>
      <c r="W6" s="6">
        <f>$B$4+20</f>
        <v/>
      </c>
      <c r="X6" s="6">
        <f>$B$4+21</f>
        <v/>
      </c>
      <c r="Y6" s="6">
        <f>$B$4+22</f>
        <v/>
      </c>
      <c r="Z6" s="6">
        <f>$B$4+23</f>
        <v/>
      </c>
      <c r="AA6" s="6">
        <f>$B$4+24</f>
        <v/>
      </c>
      <c r="AB6" s="6">
        <f>$B$4+25</f>
        <v/>
      </c>
      <c r="AC6" s="6">
        <f>$B$4+26</f>
        <v/>
      </c>
      <c r="AD6" s="6">
        <f>$B$4+27</f>
        <v/>
      </c>
      <c r="AE6" s="6">
        <f>$B$4+28</f>
        <v/>
      </c>
      <c r="AF6" s="6">
        <f>$B$4+29</f>
        <v/>
      </c>
      <c r="AG6" s="6">
        <f>$B$4+30</f>
        <v/>
      </c>
      <c r="AH6" s="6">
        <f>$B$4+31</f>
        <v/>
      </c>
      <c r="AI6" s="5" t="inlineStr">
        <is>
          <t>Hrs / wk</t>
        </is>
      </c>
    </row>
    <row r="7">
      <c r="A7" s="7" t="inlineStr">
        <is>
          <t>Guard A</t>
        </is>
      </c>
      <c r="B7" s="8" t="inlineStr">
        <is>
          <t>A</t>
        </is>
      </c>
      <c r="C7" s="9" t="inlineStr">
        <is>
          <t>D</t>
        </is>
      </c>
      <c r="D7" s="9" t="inlineStr">
        <is>
          <t>D</t>
        </is>
      </c>
      <c r="E7" s="9" t="inlineStr">
        <is>
          <t>D</t>
        </is>
      </c>
      <c r="F7" s="9" t="inlineStr">
        <is>
          <t>D</t>
        </is>
      </c>
      <c r="G7" s="8" t="inlineStr">
        <is>
          <t>O</t>
        </is>
      </c>
      <c r="H7" s="8" t="inlineStr">
        <is>
          <t>O</t>
        </is>
      </c>
      <c r="I7" s="8" t="inlineStr">
        <is>
          <t>O</t>
        </is>
      </c>
      <c r="J7" s="8" t="inlineStr">
        <is>
          <t>O</t>
        </is>
      </c>
      <c r="K7" s="10" t="inlineStr">
        <is>
          <t>N</t>
        </is>
      </c>
      <c r="L7" s="10" t="inlineStr">
        <is>
          <t>N</t>
        </is>
      </c>
      <c r="M7" s="10" t="inlineStr">
        <is>
          <t>N</t>
        </is>
      </c>
      <c r="N7" s="10" t="inlineStr">
        <is>
          <t>N</t>
        </is>
      </c>
      <c r="O7" s="8" t="inlineStr">
        <is>
          <t>O</t>
        </is>
      </c>
      <c r="P7" s="8" t="inlineStr">
        <is>
          <t>O</t>
        </is>
      </c>
      <c r="Q7" s="8" t="inlineStr">
        <is>
          <t>O</t>
        </is>
      </c>
      <c r="R7" s="8" t="inlineStr">
        <is>
          <t>O</t>
        </is>
      </c>
      <c r="S7" s="9" t="inlineStr">
        <is>
          <t>D</t>
        </is>
      </c>
      <c r="T7" s="9" t="inlineStr">
        <is>
          <t>D</t>
        </is>
      </c>
      <c r="U7" s="9" t="inlineStr">
        <is>
          <t>D</t>
        </is>
      </c>
      <c r="V7" s="9" t="inlineStr">
        <is>
          <t>D</t>
        </is>
      </c>
      <c r="W7" s="8" t="inlineStr">
        <is>
          <t>O</t>
        </is>
      </c>
      <c r="X7" s="8" t="inlineStr">
        <is>
          <t>O</t>
        </is>
      </c>
      <c r="Y7" s="8" t="inlineStr">
        <is>
          <t>O</t>
        </is>
      </c>
      <c r="Z7" s="8" t="inlineStr">
        <is>
          <t>O</t>
        </is>
      </c>
      <c r="AA7" s="10" t="inlineStr">
        <is>
          <t>N</t>
        </is>
      </c>
      <c r="AB7" s="10" t="inlineStr">
        <is>
          <t>N</t>
        </is>
      </c>
      <c r="AC7" s="10" t="inlineStr">
        <is>
          <t>N</t>
        </is>
      </c>
      <c r="AD7" s="10" t="inlineStr">
        <is>
          <t>N</t>
        </is>
      </c>
      <c r="AE7" s="8" t="inlineStr">
        <is>
          <t>O</t>
        </is>
      </c>
      <c r="AF7" s="8" t="inlineStr">
        <is>
          <t>O</t>
        </is>
      </c>
      <c r="AG7" s="8" t="inlineStr">
        <is>
          <t>O</t>
        </is>
      </c>
      <c r="AH7" s="8" t="inlineStr">
        <is>
          <t>O</t>
        </is>
      </c>
      <c r="AI7" s="11">
        <f>(COUNTIF(C7:AH7,"D")+COUNTIF(C7:AH7,"N"))*12/(32/7)</f>
        <v/>
      </c>
    </row>
    <row r="8">
      <c r="A8" s="7" t="inlineStr">
        <is>
          <t>Guard B</t>
        </is>
      </c>
      <c r="B8" s="8" t="inlineStr">
        <is>
          <t>B</t>
        </is>
      </c>
      <c r="C8" s="10" t="inlineStr">
        <is>
          <t>N</t>
        </is>
      </c>
      <c r="D8" s="10" t="inlineStr">
        <is>
          <t>N</t>
        </is>
      </c>
      <c r="E8" s="10" t="inlineStr">
        <is>
          <t>N</t>
        </is>
      </c>
      <c r="F8" s="10" t="inlineStr">
        <is>
          <t>N</t>
        </is>
      </c>
      <c r="G8" s="8" t="inlineStr">
        <is>
          <t>O</t>
        </is>
      </c>
      <c r="H8" s="8" t="inlineStr">
        <is>
          <t>O</t>
        </is>
      </c>
      <c r="I8" s="8" t="inlineStr">
        <is>
          <t>O</t>
        </is>
      </c>
      <c r="J8" s="8" t="inlineStr">
        <is>
          <t>O</t>
        </is>
      </c>
      <c r="K8" s="9" t="inlineStr">
        <is>
          <t>D</t>
        </is>
      </c>
      <c r="L8" s="9" t="inlineStr">
        <is>
          <t>D</t>
        </is>
      </c>
      <c r="M8" s="9" t="inlineStr">
        <is>
          <t>D</t>
        </is>
      </c>
      <c r="N8" s="9" t="inlineStr">
        <is>
          <t>D</t>
        </is>
      </c>
      <c r="O8" s="8" t="inlineStr">
        <is>
          <t>O</t>
        </is>
      </c>
      <c r="P8" s="8" t="inlineStr">
        <is>
          <t>O</t>
        </is>
      </c>
      <c r="Q8" s="8" t="inlineStr">
        <is>
          <t>O</t>
        </is>
      </c>
      <c r="R8" s="8" t="inlineStr">
        <is>
          <t>O</t>
        </is>
      </c>
      <c r="S8" s="10" t="inlineStr">
        <is>
          <t>N</t>
        </is>
      </c>
      <c r="T8" s="10" t="inlineStr">
        <is>
          <t>N</t>
        </is>
      </c>
      <c r="U8" s="10" t="inlineStr">
        <is>
          <t>N</t>
        </is>
      </c>
      <c r="V8" s="10" t="inlineStr">
        <is>
          <t>N</t>
        </is>
      </c>
      <c r="W8" s="8" t="inlineStr">
        <is>
          <t>O</t>
        </is>
      </c>
      <c r="X8" s="8" t="inlineStr">
        <is>
          <t>O</t>
        </is>
      </c>
      <c r="Y8" s="8" t="inlineStr">
        <is>
          <t>O</t>
        </is>
      </c>
      <c r="Z8" s="8" t="inlineStr">
        <is>
          <t>O</t>
        </is>
      </c>
      <c r="AA8" s="9" t="inlineStr">
        <is>
          <t>D</t>
        </is>
      </c>
      <c r="AB8" s="9" t="inlineStr">
        <is>
          <t>D</t>
        </is>
      </c>
      <c r="AC8" s="9" t="inlineStr">
        <is>
          <t>D</t>
        </is>
      </c>
      <c r="AD8" s="9" t="inlineStr">
        <is>
          <t>D</t>
        </is>
      </c>
      <c r="AE8" s="8" t="inlineStr">
        <is>
          <t>O</t>
        </is>
      </c>
      <c r="AF8" s="8" t="inlineStr">
        <is>
          <t>O</t>
        </is>
      </c>
      <c r="AG8" s="8" t="inlineStr">
        <is>
          <t>O</t>
        </is>
      </c>
      <c r="AH8" s="8" t="inlineStr">
        <is>
          <t>O</t>
        </is>
      </c>
      <c r="AI8" s="11">
        <f>(COUNTIF(C8:AH8,"D")+COUNTIF(C8:AH8,"N"))*12/(32/7)</f>
        <v/>
      </c>
    </row>
    <row r="9">
      <c r="A9" s="7" t="inlineStr">
        <is>
          <t>Guard C</t>
        </is>
      </c>
      <c r="B9" s="8" t="inlineStr">
        <is>
          <t>C</t>
        </is>
      </c>
      <c r="C9" s="8" t="inlineStr">
        <is>
          <t>O</t>
        </is>
      </c>
      <c r="D9" s="8" t="inlineStr">
        <is>
          <t>O</t>
        </is>
      </c>
      <c r="E9" s="8" t="inlineStr">
        <is>
          <t>O</t>
        </is>
      </c>
      <c r="F9" s="8" t="inlineStr">
        <is>
          <t>O</t>
        </is>
      </c>
      <c r="G9" s="10" t="inlineStr">
        <is>
          <t>N</t>
        </is>
      </c>
      <c r="H9" s="10" t="inlineStr">
        <is>
          <t>N</t>
        </is>
      </c>
      <c r="I9" s="10" t="inlineStr">
        <is>
          <t>N</t>
        </is>
      </c>
      <c r="J9" s="10" t="inlineStr">
        <is>
          <t>N</t>
        </is>
      </c>
      <c r="K9" s="8" t="inlineStr">
        <is>
          <t>O</t>
        </is>
      </c>
      <c r="L9" s="8" t="inlineStr">
        <is>
          <t>O</t>
        </is>
      </c>
      <c r="M9" s="8" t="inlineStr">
        <is>
          <t>O</t>
        </is>
      </c>
      <c r="N9" s="8" t="inlineStr">
        <is>
          <t>O</t>
        </is>
      </c>
      <c r="O9" s="9" t="inlineStr">
        <is>
          <t>D</t>
        </is>
      </c>
      <c r="P9" s="9" t="inlineStr">
        <is>
          <t>D</t>
        </is>
      </c>
      <c r="Q9" s="9" t="inlineStr">
        <is>
          <t>D</t>
        </is>
      </c>
      <c r="R9" s="9" t="inlineStr">
        <is>
          <t>D</t>
        </is>
      </c>
      <c r="S9" s="8" t="inlineStr">
        <is>
          <t>O</t>
        </is>
      </c>
      <c r="T9" s="8" t="inlineStr">
        <is>
          <t>O</t>
        </is>
      </c>
      <c r="U9" s="8" t="inlineStr">
        <is>
          <t>O</t>
        </is>
      </c>
      <c r="V9" s="8" t="inlineStr">
        <is>
          <t>O</t>
        </is>
      </c>
      <c r="W9" s="10" t="inlineStr">
        <is>
          <t>N</t>
        </is>
      </c>
      <c r="X9" s="10" t="inlineStr">
        <is>
          <t>N</t>
        </is>
      </c>
      <c r="Y9" s="10" t="inlineStr">
        <is>
          <t>N</t>
        </is>
      </c>
      <c r="Z9" s="10" t="inlineStr">
        <is>
          <t>N</t>
        </is>
      </c>
      <c r="AA9" s="8" t="inlineStr">
        <is>
          <t>O</t>
        </is>
      </c>
      <c r="AB9" s="8" t="inlineStr">
        <is>
          <t>O</t>
        </is>
      </c>
      <c r="AC9" s="8" t="inlineStr">
        <is>
          <t>O</t>
        </is>
      </c>
      <c r="AD9" s="8" t="inlineStr">
        <is>
          <t>O</t>
        </is>
      </c>
      <c r="AE9" s="9" t="inlineStr">
        <is>
          <t>D</t>
        </is>
      </c>
      <c r="AF9" s="9" t="inlineStr">
        <is>
          <t>D</t>
        </is>
      </c>
      <c r="AG9" s="9" t="inlineStr">
        <is>
          <t>D</t>
        </is>
      </c>
      <c r="AH9" s="9" t="inlineStr">
        <is>
          <t>D</t>
        </is>
      </c>
      <c r="AI9" s="11">
        <f>(COUNTIF(C9:AH9,"D")+COUNTIF(C9:AH9,"N"))*12/(32/7)</f>
        <v/>
      </c>
    </row>
    <row r="10">
      <c r="A10" s="7" t="inlineStr">
        <is>
          <t>Guard D</t>
        </is>
      </c>
      <c r="B10" s="8" t="inlineStr">
        <is>
          <t>D</t>
        </is>
      </c>
      <c r="C10" s="8" t="inlineStr">
        <is>
          <t>O</t>
        </is>
      </c>
      <c r="D10" s="8" t="inlineStr">
        <is>
          <t>O</t>
        </is>
      </c>
      <c r="E10" s="8" t="inlineStr">
        <is>
          <t>O</t>
        </is>
      </c>
      <c r="F10" s="8" t="inlineStr">
        <is>
          <t>O</t>
        </is>
      </c>
      <c r="G10" s="9" t="inlineStr">
        <is>
          <t>D</t>
        </is>
      </c>
      <c r="H10" s="9" t="inlineStr">
        <is>
          <t>D</t>
        </is>
      </c>
      <c r="I10" s="9" t="inlineStr">
        <is>
          <t>D</t>
        </is>
      </c>
      <c r="J10" s="9" t="inlineStr">
        <is>
          <t>D</t>
        </is>
      </c>
      <c r="K10" s="8" t="inlineStr">
        <is>
          <t>O</t>
        </is>
      </c>
      <c r="L10" s="8" t="inlineStr">
        <is>
          <t>O</t>
        </is>
      </c>
      <c r="M10" s="8" t="inlineStr">
        <is>
          <t>O</t>
        </is>
      </c>
      <c r="N10" s="8" t="inlineStr">
        <is>
          <t>O</t>
        </is>
      </c>
      <c r="O10" s="10" t="inlineStr">
        <is>
          <t>N</t>
        </is>
      </c>
      <c r="P10" s="10" t="inlineStr">
        <is>
          <t>N</t>
        </is>
      </c>
      <c r="Q10" s="10" t="inlineStr">
        <is>
          <t>N</t>
        </is>
      </c>
      <c r="R10" s="10" t="inlineStr">
        <is>
          <t>N</t>
        </is>
      </c>
      <c r="S10" s="8" t="inlineStr">
        <is>
          <t>O</t>
        </is>
      </c>
      <c r="T10" s="8" t="inlineStr">
        <is>
          <t>O</t>
        </is>
      </c>
      <c r="U10" s="8" t="inlineStr">
        <is>
          <t>O</t>
        </is>
      </c>
      <c r="V10" s="8" t="inlineStr">
        <is>
          <t>O</t>
        </is>
      </c>
      <c r="W10" s="9" t="inlineStr">
        <is>
          <t>D</t>
        </is>
      </c>
      <c r="X10" s="9" t="inlineStr">
        <is>
          <t>D</t>
        </is>
      </c>
      <c r="Y10" s="9" t="inlineStr">
        <is>
          <t>D</t>
        </is>
      </c>
      <c r="Z10" s="9" t="inlineStr">
        <is>
          <t>D</t>
        </is>
      </c>
      <c r="AA10" s="8" t="inlineStr">
        <is>
          <t>O</t>
        </is>
      </c>
      <c r="AB10" s="8" t="inlineStr">
        <is>
          <t>O</t>
        </is>
      </c>
      <c r="AC10" s="8" t="inlineStr">
        <is>
          <t>O</t>
        </is>
      </c>
      <c r="AD10" s="8" t="inlineStr">
        <is>
          <t>O</t>
        </is>
      </c>
      <c r="AE10" s="10" t="inlineStr">
        <is>
          <t>N</t>
        </is>
      </c>
      <c r="AF10" s="10" t="inlineStr">
        <is>
          <t>N</t>
        </is>
      </c>
      <c r="AG10" s="10" t="inlineStr">
        <is>
          <t>N</t>
        </is>
      </c>
      <c r="AH10" s="10" t="inlineStr">
        <is>
          <t>N</t>
        </is>
      </c>
      <c r="AI10" s="11">
        <f>(COUNTIF(C10:AH10,"D")+COUNTIF(C10:AH10,"N"))*12/(32/7)</f>
        <v/>
      </c>
    </row>
    <row r="11">
      <c r="A11" s="12" t="inlineStr">
        <is>
          <t>Day cover</t>
        </is>
      </c>
      <c r="B11" s="13" t="n"/>
      <c r="C11" s="13">
        <f>COUNTIF(C7:C10,"D")</f>
        <v/>
      </c>
      <c r="D11" s="13">
        <f>COUNTIF(D7:D10,"D")</f>
        <v/>
      </c>
      <c r="E11" s="13">
        <f>COUNTIF(E7:E10,"D")</f>
        <v/>
      </c>
      <c r="F11" s="13">
        <f>COUNTIF(F7:F10,"D")</f>
        <v/>
      </c>
      <c r="G11" s="13">
        <f>COUNTIF(G7:G10,"D")</f>
        <v/>
      </c>
      <c r="H11" s="13">
        <f>COUNTIF(H7:H10,"D")</f>
        <v/>
      </c>
      <c r="I11" s="13">
        <f>COUNTIF(I7:I10,"D")</f>
        <v/>
      </c>
      <c r="J11" s="13">
        <f>COUNTIF(J7:J10,"D")</f>
        <v/>
      </c>
      <c r="K11" s="13">
        <f>COUNTIF(K7:K10,"D")</f>
        <v/>
      </c>
      <c r="L11" s="13">
        <f>COUNTIF(L7:L10,"D")</f>
        <v/>
      </c>
      <c r="M11" s="13">
        <f>COUNTIF(M7:M10,"D")</f>
        <v/>
      </c>
      <c r="N11" s="13">
        <f>COUNTIF(N7:N10,"D")</f>
        <v/>
      </c>
      <c r="O11" s="13">
        <f>COUNTIF(O7:O10,"D")</f>
        <v/>
      </c>
      <c r="P11" s="13">
        <f>COUNTIF(P7:P10,"D")</f>
        <v/>
      </c>
      <c r="Q11" s="13">
        <f>COUNTIF(Q7:Q10,"D")</f>
        <v/>
      </c>
      <c r="R11" s="13">
        <f>COUNTIF(R7:R10,"D")</f>
        <v/>
      </c>
      <c r="S11" s="13">
        <f>COUNTIF(S7:S10,"D")</f>
        <v/>
      </c>
      <c r="T11" s="13">
        <f>COUNTIF(T7:T10,"D")</f>
        <v/>
      </c>
      <c r="U11" s="13">
        <f>COUNTIF(U7:U10,"D")</f>
        <v/>
      </c>
      <c r="V11" s="13">
        <f>COUNTIF(V7:V10,"D")</f>
        <v/>
      </c>
      <c r="W11" s="13">
        <f>COUNTIF(W7:W10,"D")</f>
        <v/>
      </c>
      <c r="X11" s="13">
        <f>COUNTIF(X7:X10,"D")</f>
        <v/>
      </c>
      <c r="Y11" s="13">
        <f>COUNTIF(Y7:Y10,"D")</f>
        <v/>
      </c>
      <c r="Z11" s="13">
        <f>COUNTIF(Z7:Z10,"D")</f>
        <v/>
      </c>
      <c r="AA11" s="13">
        <f>COUNTIF(AA7:AA10,"D")</f>
        <v/>
      </c>
      <c r="AB11" s="13">
        <f>COUNTIF(AB7:AB10,"D")</f>
        <v/>
      </c>
      <c r="AC11" s="13">
        <f>COUNTIF(AC7:AC10,"D")</f>
        <v/>
      </c>
      <c r="AD11" s="13">
        <f>COUNTIF(AD7:AD10,"D")</f>
        <v/>
      </c>
      <c r="AE11" s="13">
        <f>COUNTIF(AE7:AE10,"D")</f>
        <v/>
      </c>
      <c r="AF11" s="13">
        <f>COUNTIF(AF7:AF10,"D")</f>
        <v/>
      </c>
      <c r="AG11" s="13">
        <f>COUNTIF(AG7:AG10,"D")</f>
        <v/>
      </c>
      <c r="AH11" s="13">
        <f>COUNTIF(AH7:AH10,"D")</f>
        <v/>
      </c>
    </row>
    <row r="12">
      <c r="A12" s="12" t="inlineStr">
        <is>
          <t>Night cover</t>
        </is>
      </c>
      <c r="B12" s="13" t="n"/>
      <c r="C12" s="13">
        <f>COUNTIF(C7:C10,"N")</f>
        <v/>
      </c>
      <c r="D12" s="13">
        <f>COUNTIF(D7:D10,"N")</f>
        <v/>
      </c>
      <c r="E12" s="13">
        <f>COUNTIF(E7:E10,"N")</f>
        <v/>
      </c>
      <c r="F12" s="13">
        <f>COUNTIF(F7:F10,"N")</f>
        <v/>
      </c>
      <c r="G12" s="13">
        <f>COUNTIF(G7:G10,"N")</f>
        <v/>
      </c>
      <c r="H12" s="13">
        <f>COUNTIF(H7:H10,"N")</f>
        <v/>
      </c>
      <c r="I12" s="13">
        <f>COUNTIF(I7:I10,"N")</f>
        <v/>
      </c>
      <c r="J12" s="13">
        <f>COUNTIF(J7:J10,"N")</f>
        <v/>
      </c>
      <c r="K12" s="13">
        <f>COUNTIF(K7:K10,"N")</f>
        <v/>
      </c>
      <c r="L12" s="13">
        <f>COUNTIF(L7:L10,"N")</f>
        <v/>
      </c>
      <c r="M12" s="13">
        <f>COUNTIF(M7:M10,"N")</f>
        <v/>
      </c>
      <c r="N12" s="13">
        <f>COUNTIF(N7:N10,"N")</f>
        <v/>
      </c>
      <c r="O12" s="13">
        <f>COUNTIF(O7:O10,"N")</f>
        <v/>
      </c>
      <c r="P12" s="13">
        <f>COUNTIF(P7:P10,"N")</f>
        <v/>
      </c>
      <c r="Q12" s="13">
        <f>COUNTIF(Q7:Q10,"N")</f>
        <v/>
      </c>
      <c r="R12" s="13">
        <f>COUNTIF(R7:R10,"N")</f>
        <v/>
      </c>
      <c r="S12" s="13">
        <f>COUNTIF(S7:S10,"N")</f>
        <v/>
      </c>
      <c r="T12" s="13">
        <f>COUNTIF(T7:T10,"N")</f>
        <v/>
      </c>
      <c r="U12" s="13">
        <f>COUNTIF(U7:U10,"N")</f>
        <v/>
      </c>
      <c r="V12" s="13">
        <f>COUNTIF(V7:V10,"N")</f>
        <v/>
      </c>
      <c r="W12" s="13">
        <f>COUNTIF(W7:W10,"N")</f>
        <v/>
      </c>
      <c r="X12" s="13">
        <f>COUNTIF(X7:X10,"N")</f>
        <v/>
      </c>
      <c r="Y12" s="13">
        <f>COUNTIF(Y7:Y10,"N")</f>
        <v/>
      </c>
      <c r="Z12" s="13">
        <f>COUNTIF(Z7:Z10,"N")</f>
        <v/>
      </c>
      <c r="AA12" s="13">
        <f>COUNTIF(AA7:AA10,"N")</f>
        <v/>
      </c>
      <c r="AB12" s="13">
        <f>COUNTIF(AB7:AB10,"N")</f>
        <v/>
      </c>
      <c r="AC12" s="13">
        <f>COUNTIF(AC7:AC10,"N")</f>
        <v/>
      </c>
      <c r="AD12" s="13">
        <f>COUNTIF(AD7:AD10,"N")</f>
        <v/>
      </c>
      <c r="AE12" s="13">
        <f>COUNTIF(AE7:AE10,"N")</f>
        <v/>
      </c>
      <c r="AF12" s="13">
        <f>COUNTIF(AF7:AF10,"N")</f>
        <v/>
      </c>
      <c r="AG12" s="13">
        <f>COUNTIF(AG7:AG10,"N")</f>
        <v/>
      </c>
      <c r="AH12" s="13">
        <f>COUNTIF(AH7:AH10,"N")</f>
        <v/>
      </c>
    </row>
    <row r="14" ht="30" customHeight="1">
      <c r="A14" s="14" t="inlineStr">
        <is>
          <t>This pattern averages 42 hours a week per guard (8 twelve-hour shifts every 16 days). Guards who regularly work nights must be offered a free health assessment. Security work can give compensatory rest where a normal break can't be taken.</t>
        </is>
      </c>
    </row>
    <row r="15" ht="32" customHeight="1">
      <c r="A15" s="14" t="inlineStr">
        <is>
          <t>UK rules to build in (the defaults; shift work, split shifts and jobs such as security can give equivalent compensatory rest instead): a 20-minute break for shifts over 6 hours, 11 hours' rest between shifts, 24 hours off each week (or 48 each fortnight), and no more than 48 hours a week on average unless the worker has opted out. Night workers average no more than 8 hours in 24.</t>
        </is>
      </c>
    </row>
    <row r="16" ht="18" customHeight="1">
      <c r="A16" s="15" t="inlineStr">
        <is>
          <t>Free rota template from wagepilot.co.uk. Staff clock in on their own phones and the rota, hours and wage cost update live.</t>
        </is>
      </c>
    </row>
  </sheetData>
  <mergeCells count="5">
    <mergeCell ref="A2:AI2"/>
    <mergeCell ref="A14:AI14"/>
    <mergeCell ref="A1:AI1"/>
    <mergeCell ref="A16:AI16"/>
    <mergeCell ref="A15:AI15"/>
  </mergeCells>
  <conditionalFormatting sqref="C11:AH11">
    <cfRule type="cellIs" priority="1" operator="notEqual" dxfId="0">
      <formula>1</formula>
    </cfRule>
  </conditionalFormatting>
  <conditionalFormatting sqref="C12:AH12">
    <cfRule type="cellIs" priority="2" operator="notEqual" dxfId="0">
      <formula>1</formula>
    </cfRule>
  </conditionalFormatting>
  <conditionalFormatting sqref="C7:AH10">
    <cfRule type="expression" priority="3" dxfId="1">
      <formula>C7="N"</formula>
    </cfRule>
  </conditionalFormatting>
  <dataValidations count="1">
    <dataValidation sqref="C7:AH10" showDropDown="0" showInputMessage="0" showErrorMessage="1" allowBlank="1" errorTitle="Unknown code" error="Use D, N or O." type="list">
      <formula1>"D,N,O"</formula1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2026-09-23T15:28:05Z</dcterms:created>
  <dcterms:modified xmlns:dcterms="http://purl.org/dc/terms/" xmlns:xsi="http://www.w3.org/2001/XMLSchema-instance" xsi:type="dcterms:W3CDTF">2026-09-23T15:28:05Z</dcterms:modified>
</cp:coreProperties>
</file>